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activeTab="1"/>
  </bookViews>
  <sheets>
    <sheet name="2018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<sst xmlns="http://schemas.openxmlformats.org/spreadsheetml/2006/main" count="42" uniqueCount="21">
  <si>
    <t>Тип органа</t>
  </si>
  <si>
    <t>Година</t>
  </si>
  <si>
    <t>Виши саветник</t>
  </si>
  <si>
    <t>Самостални саветник</t>
  </si>
  <si>
    <t>Саветник</t>
  </si>
  <si>
    <t>Млађи саветник</t>
  </si>
  <si>
    <t>Сарадник</t>
  </si>
  <si>
    <t>Млађи сарадник</t>
  </si>
  <si>
    <t>Референт</t>
  </si>
  <si>
    <t>Млађи референт</t>
  </si>
  <si>
    <t>Просек</t>
  </si>
  <si>
    <t>Апелациони судови</t>
  </si>
  <si>
    <t>ИЗНОС НЕТО ПЛАТЕ ЗА 2019. ГОДИНУ ЗА ДРЖАВНЕ СЛУЖБЕНИКЕ</t>
  </si>
  <si>
    <t>Виши судови</t>
  </si>
  <si>
    <t>Основни судови</t>
  </si>
  <si>
    <t>Привредни судови</t>
  </si>
  <si>
    <t>Прекршајни судови</t>
  </si>
  <si>
    <t>Апелациона јавна тужилаштва</t>
  </si>
  <si>
    <t>Виша јавна тужилаштва</t>
  </si>
  <si>
    <t>Основна јавна тужилаштва</t>
  </si>
  <si>
    <t>ИЗНОС НЕТО ПЛАТЕ ЗА 2018. ГОДИНУ ЗА ДРЖАВНЕ СЛУЖБЕНИКЕ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</si>
</sst>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07CD1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wrapText="1"/>
    </xf>
    <xf numFmtId="4" fontId="45" fillId="7" borderId="15" xfId="0" applyNumberFormat="1" applyFont="1" applyFill="1" applyBorder="1" applyAlignment="1">
      <alignment wrapText="1"/>
    </xf>
    <xf numFmtId="0" fontId="45" fillId="34" borderId="16" xfId="0" applyFont="1" applyFill="1" applyBorder="1" applyAlignment="1">
      <alignment wrapText="1"/>
    </xf>
    <xf numFmtId="0" fontId="45" fillId="34" borderId="17" xfId="0" applyFont="1" applyFill="1" applyBorder="1" applyAlignment="1">
      <alignment wrapText="1"/>
    </xf>
    <xf numFmtId="4" fontId="45" fillId="7" borderId="17" xfId="0" applyNumberFormat="1" applyFont="1" applyFill="1" applyBorder="1" applyAlignment="1">
      <alignment wrapText="1"/>
    </xf>
    <xf numFmtId="4" fontId="47" fillId="7" borderId="18" xfId="0" applyNumberFormat="1" applyFont="1" applyFill="1" applyBorder="1" applyAlignment="1">
      <alignment wrapText="1"/>
    </xf>
    <xf numFmtId="4" fontId="45" fillId="34" borderId="18" xfId="0" applyNumberFormat="1" applyFont="1" applyFill="1" applyBorder="1" applyAlignment="1">
      <alignment wrapText="1"/>
    </xf>
    <xf numFmtId="0" fontId="48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zoomScalePageLayoutView="0" workbookViewId="0" topLeftCell="A7">
      <selection activeCell="A22" sqref="A22"/>
    </sheetView>
  </sheetViews>
  <sheetFormatPr defaultColWidth="9.140625" defaultRowHeight="15"/>
  <cols>
    <col min="1" max="1" width="37.00390625" style="0" customWidth="1"/>
    <col min="2" max="2" width="11.57421875" style="0" customWidth="1"/>
    <col min="3" max="3" width="14.28125" style="0" customWidth="1"/>
    <col min="4" max="4" width="18.140625" style="0" customWidth="1"/>
    <col min="5" max="5" width="12.7109375" style="0" customWidth="1"/>
    <col min="6" max="6" width="14.00390625" style="0" customWidth="1"/>
    <col min="7" max="7" width="12.7109375" style="0" customWidth="1"/>
    <col min="8" max="8" width="14.421875" style="0" customWidth="1"/>
    <col min="9" max="9" width="12.7109375" style="0" customWidth="1"/>
    <col min="10" max="10" width="15.00390625" style="0" customWidth="1"/>
    <col min="11" max="11" width="14.00390625" style="0" customWidth="1"/>
  </cols>
  <sheetData>
    <row r="1" spans="1:11" ht="45" customHeight="1" thickBot="1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2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42" customHeight="1">
      <c r="A3" s="6" t="s">
        <v>11</v>
      </c>
      <c r="B3" s="1">
        <v>2018</v>
      </c>
      <c r="C3" s="2">
        <v>111200.48</v>
      </c>
      <c r="D3" s="2">
        <v>78358.82</v>
      </c>
      <c r="E3" s="2">
        <v>60071.83</v>
      </c>
      <c r="F3" s="2">
        <v>92459.4</v>
      </c>
      <c r="G3" s="2">
        <v>59117.48</v>
      </c>
      <c r="H3" s="2">
        <v>34937.32</v>
      </c>
      <c r="I3" s="2">
        <v>47939.18</v>
      </c>
      <c r="J3" s="2">
        <v>0</v>
      </c>
      <c r="K3" s="7">
        <f>(C3+D3+E3+F3+G3+H3+I3)/7</f>
        <v>69154.93000000001</v>
      </c>
    </row>
    <row r="4" spans="1:11" ht="42" customHeight="1">
      <c r="A4" s="6" t="s">
        <v>13</v>
      </c>
      <c r="B4" s="1">
        <v>2018</v>
      </c>
      <c r="C4" s="2">
        <v>0</v>
      </c>
      <c r="D4" s="2">
        <v>84989.56</v>
      </c>
      <c r="E4" s="2">
        <v>58756.28</v>
      </c>
      <c r="F4" s="2">
        <v>58770.07</v>
      </c>
      <c r="G4" s="2">
        <v>57792.25</v>
      </c>
      <c r="H4" s="2">
        <v>43969.51</v>
      </c>
      <c r="I4" s="2">
        <v>43478.07</v>
      </c>
      <c r="J4" s="2">
        <v>28021.49</v>
      </c>
      <c r="K4" s="7">
        <f>AVERAGE(D4:J4)</f>
        <v>53682.46142857143</v>
      </c>
    </row>
    <row r="5" spans="1:11" ht="42" customHeight="1">
      <c r="A5" s="6" t="s">
        <v>14</v>
      </c>
      <c r="B5" s="1">
        <v>2018</v>
      </c>
      <c r="C5" s="2">
        <v>113539.18</v>
      </c>
      <c r="D5" s="2">
        <v>78717.86</v>
      </c>
      <c r="E5" s="2">
        <v>52132.6</v>
      </c>
      <c r="F5" s="2">
        <v>44541.58</v>
      </c>
      <c r="G5" s="2">
        <v>51057.84</v>
      </c>
      <c r="H5" s="2">
        <v>0</v>
      </c>
      <c r="I5" s="2">
        <v>39179.11</v>
      </c>
      <c r="J5" s="2">
        <v>27763.4</v>
      </c>
      <c r="K5" s="7">
        <f>(C5+D5+E5+F5+G5+I5+J5)/7</f>
        <v>58133.08142857142</v>
      </c>
    </row>
    <row r="6" spans="1:11" ht="42" customHeight="1">
      <c r="A6" s="6" t="s">
        <v>15</v>
      </c>
      <c r="B6" s="1">
        <v>2018</v>
      </c>
      <c r="C6" s="2">
        <v>114316.62</v>
      </c>
      <c r="D6" s="2">
        <v>79471.25</v>
      </c>
      <c r="E6" s="2">
        <v>54290.58</v>
      </c>
      <c r="F6" s="2">
        <v>0</v>
      </c>
      <c r="G6" s="2">
        <v>56175.88</v>
      </c>
      <c r="H6" s="2">
        <v>0</v>
      </c>
      <c r="I6" s="2">
        <v>40640.94</v>
      </c>
      <c r="J6" s="2">
        <v>27721.92</v>
      </c>
      <c r="K6" s="7">
        <f>(C6+D6+E6+G6+I6+J6)/6</f>
        <v>62102.865</v>
      </c>
    </row>
    <row r="7" spans="1:11" ht="42" customHeight="1">
      <c r="A7" s="6" t="s">
        <v>16</v>
      </c>
      <c r="B7" s="1">
        <v>2018</v>
      </c>
      <c r="C7" s="2">
        <v>117059.77</v>
      </c>
      <c r="D7" s="2">
        <v>78490.35</v>
      </c>
      <c r="E7" s="2">
        <v>61325.26</v>
      </c>
      <c r="F7" s="2">
        <v>48137.72</v>
      </c>
      <c r="G7" s="2">
        <v>51350.06</v>
      </c>
      <c r="H7" s="2">
        <v>45461.18</v>
      </c>
      <c r="I7" s="2">
        <v>39356.19</v>
      </c>
      <c r="J7" s="2">
        <v>27921.41</v>
      </c>
      <c r="K7" s="7">
        <f>AVERAGE(C7:J7)</f>
        <v>58637.74249999999</v>
      </c>
    </row>
    <row r="8" spans="1:11" ht="42" customHeight="1">
      <c r="A8" s="6" t="s">
        <v>17</v>
      </c>
      <c r="B8" s="1">
        <v>2018</v>
      </c>
      <c r="C8" s="2">
        <v>101752.08</v>
      </c>
      <c r="D8" s="2">
        <v>84948.37</v>
      </c>
      <c r="E8" s="2">
        <v>63194.25</v>
      </c>
      <c r="F8" s="2">
        <v>0</v>
      </c>
      <c r="G8" s="2">
        <v>53757.96</v>
      </c>
      <c r="H8" s="2">
        <v>0</v>
      </c>
      <c r="I8" s="2">
        <v>42679.73</v>
      </c>
      <c r="J8" s="2">
        <v>0</v>
      </c>
      <c r="K8" s="7">
        <f>(C8+D8+E8+G8+I8)/5</f>
        <v>69266.478</v>
      </c>
    </row>
    <row r="9" spans="1:11" ht="42" customHeight="1">
      <c r="A9" s="6" t="s">
        <v>18</v>
      </c>
      <c r="B9" s="1">
        <v>2018</v>
      </c>
      <c r="C9" s="2">
        <v>101560.85</v>
      </c>
      <c r="D9" s="2">
        <v>76397.83</v>
      </c>
      <c r="E9" s="2">
        <v>52264.28</v>
      </c>
      <c r="F9" s="2">
        <v>40096.54</v>
      </c>
      <c r="G9" s="2">
        <v>51258.08</v>
      </c>
      <c r="H9" s="2">
        <v>0</v>
      </c>
      <c r="I9" s="2">
        <v>38031.25</v>
      </c>
      <c r="J9" s="2">
        <v>0</v>
      </c>
      <c r="K9" s="7">
        <f>(C9+D9+E9+F9+G9+I9)/6</f>
        <v>59934.805</v>
      </c>
    </row>
    <row r="10" spans="1:11" ht="42" customHeight="1">
      <c r="A10" s="6" t="s">
        <v>19</v>
      </c>
      <c r="B10" s="1">
        <v>2018</v>
      </c>
      <c r="C10" s="2">
        <v>97667.27</v>
      </c>
      <c r="D10" s="2">
        <v>73287.77</v>
      </c>
      <c r="E10" s="2">
        <v>48915.43</v>
      </c>
      <c r="F10" s="2">
        <v>0</v>
      </c>
      <c r="G10" s="2">
        <v>51675.45</v>
      </c>
      <c r="H10" s="2">
        <v>0</v>
      </c>
      <c r="I10" s="2">
        <v>38518.16</v>
      </c>
      <c r="J10" s="2">
        <v>30147.91</v>
      </c>
      <c r="K10" s="7">
        <f>(C10+D10+E10+G10+I10+J10)/6</f>
        <v>56701.99833333332</v>
      </c>
    </row>
    <row r="11" spans="1:11" ht="42" customHeight="1" thickBot="1">
      <c r="A11" s="8" t="s">
        <v>10</v>
      </c>
      <c r="B11" s="9"/>
      <c r="C11" s="10">
        <f>(C3+C8+C9+C5+C10+C7+C6)/7</f>
        <v>108156.60714285714</v>
      </c>
      <c r="D11" s="10">
        <f>(D3+D8+D9+D4+D5+D10+D7+D6)/8</f>
        <v>79332.72625</v>
      </c>
      <c r="E11" s="10">
        <f>(E3+E8+E9+E4+E5+E10+E7+E6)/8</f>
        <v>56368.81375</v>
      </c>
      <c r="F11" s="10">
        <f>(F3+F4+F5+F7+F9)/5</f>
        <v>56801.062</v>
      </c>
      <c r="G11" s="10">
        <f>(G3+G8+G9+G4+G5+G10+G7+G6)/8</f>
        <v>54023.125</v>
      </c>
      <c r="H11" s="10">
        <f>(H3+H4+H7)/3</f>
        <v>41456.003333333334</v>
      </c>
      <c r="I11" s="10">
        <f>(I3+I8+I9+I4+I5+I10+I7+I6)/8</f>
        <v>41227.82875000001</v>
      </c>
      <c r="J11" s="10">
        <f>(J4+J5+J6+J7+J10)/5</f>
        <v>28315.226000000002</v>
      </c>
      <c r="K11" s="11">
        <f>(K3+K8+K9+K4+K5+K10+K7+K6)/8</f>
        <v>60951.795211309516</v>
      </c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view="pageBreakPreview" zoomScale="60" zoomScalePageLayoutView="0" workbookViewId="0" topLeftCell="A1">
      <selection activeCell="G19" sqref="G19"/>
    </sheetView>
  </sheetViews>
  <sheetFormatPr defaultColWidth="9.140625" defaultRowHeight="15"/>
  <cols>
    <col min="1" max="1" width="32.7109375" style="0" customWidth="1"/>
    <col min="2" max="2" width="9.7109375" style="0" bestFit="1" customWidth="1"/>
    <col min="3" max="11" width="18.7109375" style="0" customWidth="1"/>
  </cols>
  <sheetData>
    <row r="1" spans="1:11" ht="50.25" customHeight="1" thickBo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4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42" customHeight="1">
      <c r="A3" s="6" t="s">
        <v>11</v>
      </c>
      <c r="B3" s="1">
        <v>2019</v>
      </c>
      <c r="C3" s="2">
        <v>119701.81</v>
      </c>
      <c r="D3" s="2">
        <v>83147.83</v>
      </c>
      <c r="E3" s="2">
        <v>63090.01</v>
      </c>
      <c r="F3" s="2">
        <v>99051.43</v>
      </c>
      <c r="G3" s="2">
        <v>63298.91</v>
      </c>
      <c r="H3" s="2">
        <v>37382.93</v>
      </c>
      <c r="I3" s="2">
        <v>51291.12</v>
      </c>
      <c r="J3" s="2">
        <v>0</v>
      </c>
      <c r="K3" s="7">
        <f>(C3+D3+E3+F3+G3+H3+I3)/7</f>
        <v>73852.00571428571</v>
      </c>
    </row>
    <row r="4" spans="1:11" ht="42" customHeight="1">
      <c r="A4" s="6" t="s">
        <v>13</v>
      </c>
      <c r="B4" s="1">
        <v>2019</v>
      </c>
      <c r="C4" s="2">
        <v>0</v>
      </c>
      <c r="D4" s="2">
        <v>90535.85</v>
      </c>
      <c r="E4" s="2">
        <v>62776.77</v>
      </c>
      <c r="F4" s="2">
        <v>63124.91</v>
      </c>
      <c r="G4" s="2">
        <v>60992.31</v>
      </c>
      <c r="H4" s="2">
        <v>52954.93</v>
      </c>
      <c r="I4" s="2">
        <v>46546.72</v>
      </c>
      <c r="J4" s="2">
        <v>29990.89</v>
      </c>
      <c r="K4" s="7">
        <f>AVERAGE(D4:J4)</f>
        <v>58131.76857142857</v>
      </c>
    </row>
    <row r="5" spans="1:11" ht="42" customHeight="1">
      <c r="A5" s="6" t="s">
        <v>14</v>
      </c>
      <c r="B5" s="1">
        <v>2019</v>
      </c>
      <c r="C5" s="2">
        <v>121486.93</v>
      </c>
      <c r="D5" s="2">
        <v>83762.06</v>
      </c>
      <c r="E5" s="2">
        <v>55377.55</v>
      </c>
      <c r="F5" s="2">
        <v>47674.35</v>
      </c>
      <c r="G5" s="2">
        <v>54336.55</v>
      </c>
      <c r="H5" s="2">
        <v>0</v>
      </c>
      <c r="I5" s="2">
        <v>42084.71</v>
      </c>
      <c r="J5" s="2">
        <v>29706.84</v>
      </c>
      <c r="K5" s="7">
        <f>(C5+D5+E5+F5+G5+I5+J5)/7</f>
        <v>62061.28428571428</v>
      </c>
    </row>
    <row r="6" spans="1:11" ht="42" customHeight="1">
      <c r="A6" s="6" t="s">
        <v>15</v>
      </c>
      <c r="B6" s="1">
        <v>2019</v>
      </c>
      <c r="C6" s="2">
        <v>122318.78</v>
      </c>
      <c r="D6" s="2">
        <v>83820.7</v>
      </c>
      <c r="E6" s="2">
        <v>57596.66</v>
      </c>
      <c r="F6" s="2">
        <v>0</v>
      </c>
      <c r="G6" s="2">
        <v>60350.65</v>
      </c>
      <c r="H6" s="2">
        <v>0</v>
      </c>
      <c r="I6" s="2">
        <v>43109.09</v>
      </c>
      <c r="J6" s="2">
        <v>29627.93</v>
      </c>
      <c r="K6" s="7">
        <f>(C6+D6+E6+G6+I6+J6)/6</f>
        <v>66137.30166666667</v>
      </c>
    </row>
    <row r="7" spans="1:11" ht="42" customHeight="1">
      <c r="A7" s="6" t="s">
        <v>16</v>
      </c>
      <c r="B7" s="1">
        <v>2019</v>
      </c>
      <c r="C7" s="2">
        <v>125253.96</v>
      </c>
      <c r="D7" s="2">
        <v>83850.78</v>
      </c>
      <c r="E7" s="2">
        <v>65941.32</v>
      </c>
      <c r="F7" s="2">
        <v>51507.36</v>
      </c>
      <c r="G7" s="2">
        <v>56080</v>
      </c>
      <c r="H7" s="2">
        <v>48643.46</v>
      </c>
      <c r="I7" s="2">
        <v>42111.56</v>
      </c>
      <c r="J7" s="2">
        <v>29839.98</v>
      </c>
      <c r="K7" s="7">
        <f>AVERAGE(C7:J7)</f>
        <v>62903.5525</v>
      </c>
    </row>
    <row r="8" spans="1:11" ht="42" customHeight="1">
      <c r="A8" s="6" t="s">
        <v>17</v>
      </c>
      <c r="B8" s="1">
        <v>2019</v>
      </c>
      <c r="C8" s="2">
        <v>105649.8</v>
      </c>
      <c r="D8" s="2">
        <v>90988.81</v>
      </c>
      <c r="E8" s="2">
        <v>67704.65</v>
      </c>
      <c r="F8" s="2">
        <v>0</v>
      </c>
      <c r="G8" s="2">
        <v>55956.89</v>
      </c>
      <c r="H8" s="2">
        <v>0</v>
      </c>
      <c r="I8" s="2">
        <v>45640.97</v>
      </c>
      <c r="J8" s="2">
        <v>0</v>
      </c>
      <c r="K8" s="7">
        <f>(C8+D8+E8+G8+I8)/5</f>
        <v>73188.224</v>
      </c>
    </row>
    <row r="9" spans="1:11" ht="42" customHeight="1">
      <c r="A9" s="6" t="s">
        <v>18</v>
      </c>
      <c r="B9" s="1">
        <v>2019</v>
      </c>
      <c r="C9" s="2">
        <v>108782.13</v>
      </c>
      <c r="D9" s="2">
        <v>80379.63</v>
      </c>
      <c r="E9" s="2">
        <v>55841.07</v>
      </c>
      <c r="F9" s="2">
        <v>42903.3</v>
      </c>
      <c r="G9" s="2">
        <v>54547.45</v>
      </c>
      <c r="H9" s="2">
        <v>0</v>
      </c>
      <c r="I9" s="2">
        <v>40537.56</v>
      </c>
      <c r="J9" s="2">
        <v>0</v>
      </c>
      <c r="K9" s="7">
        <f>(C9+D9+E9+F9+G9+I9)/6</f>
        <v>63831.85666666667</v>
      </c>
    </row>
    <row r="10" spans="1:11" ht="42" customHeight="1">
      <c r="A10" s="6" t="s">
        <v>19</v>
      </c>
      <c r="B10" s="1">
        <v>2019</v>
      </c>
      <c r="C10" s="2">
        <v>104503.98</v>
      </c>
      <c r="D10" s="2">
        <v>78780.37</v>
      </c>
      <c r="E10" s="2">
        <v>52624.74</v>
      </c>
      <c r="F10" s="2">
        <v>0</v>
      </c>
      <c r="G10" s="2">
        <v>54974.74</v>
      </c>
      <c r="H10" s="2">
        <v>0</v>
      </c>
      <c r="I10" s="2">
        <v>41387.79</v>
      </c>
      <c r="J10" s="2">
        <v>32265.07</v>
      </c>
      <c r="K10" s="7">
        <f>(C10+D10+E10+G10+I10+J10)/6</f>
        <v>60756.11499999999</v>
      </c>
    </row>
    <row r="11" spans="1:11" ht="42" customHeight="1" thickBot="1">
      <c r="A11" s="8" t="s">
        <v>10</v>
      </c>
      <c r="B11" s="9"/>
      <c r="C11" s="10">
        <f>(C3+C8+C9+C5+C10+C7+C6)/7</f>
        <v>115385.34142857142</v>
      </c>
      <c r="D11" s="10">
        <f>(D3+D8+D9+D4+D5+D10+D7+D6)/8</f>
        <v>84408.25374999999</v>
      </c>
      <c r="E11" s="10">
        <f>(E3+E8+E9+E4+E5+E10+E7+E6)/8</f>
        <v>60119.09625</v>
      </c>
      <c r="F11" s="10">
        <f>(F3+F4+F5+F7+F9)/5</f>
        <v>60852.27</v>
      </c>
      <c r="G11" s="10">
        <f>(G3+G8+G9+G4+G5+G10+G7+G6)/8</f>
        <v>57567.1875</v>
      </c>
      <c r="H11" s="10">
        <f>(H3+H4+H7)/3</f>
        <v>46327.10666666667</v>
      </c>
      <c r="I11" s="10">
        <f>(I3+I8+I9+I4+I5+I10+I7+I6)/8</f>
        <v>44088.69</v>
      </c>
      <c r="J11" s="10">
        <f>(J4+J5+J6+J7+J10)/5</f>
        <v>30286.142</v>
      </c>
      <c r="K11" s="12">
        <f>(K3+K8+K9+K4+K5+K10+K7+K6)/8</f>
        <v>65107.763550595235</v>
      </c>
    </row>
  </sheetData>
  <sheetProtection/>
  <mergeCells count="1">
    <mergeCell ref="A1:K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larsson</cp:lastModifiedBy>
  <cp:lastPrinted>2019-01-11T09:04:41Z</cp:lastPrinted>
  <dcterms:created xsi:type="dcterms:W3CDTF">2018-11-20T09:03:32Z</dcterms:created>
  <dcterms:modified xsi:type="dcterms:W3CDTF">2019-02-12T08:56:48Z</dcterms:modified>
  <cp:category/>
  <cp:version/>
  <cp:contentType/>
  <cp:contentStatus/>
</cp:coreProperties>
</file>